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сходные данные" sheetId="1" state="visible" r:id="rId3"/>
    <sheet name="Расчёт заказа" sheetId="2" state="visible" r:id="rId4"/>
    <sheet name="Сопоставимые позиции" sheetId="3" state="visible" r:id="rId5"/>
    <sheet name="Чего не хватает" sheetId="4" state="visible" r:id="rId6"/>
    <sheet name="Что подчеркнуть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<sst xmlns="http://schemas.openxmlformats.org/spreadsheetml/2006/main" count="157" uniqueCount="121">
  <si>
    <t xml:space="preserve">Карточки студий — как получено (без домыслов)</t>
  </si>
  <si>
    <t xml:space="preserve">Учебная демонстрация метода. Данные вымышленные, взяты только из брифа. Не настоящее исследование рынка.</t>
  </si>
  <si>
    <t xml:space="preserve">Пустая ячейка = в карточке этого условия нет. Значения не восстановлены и не оценены.</t>
  </si>
  <si>
    <t xml:space="preserve">Условие</t>
  </si>
  <si>
    <t xml:space="preserve">Север</t>
  </si>
  <si>
    <t xml:space="preserve">Юг</t>
  </si>
  <si>
    <t xml:space="preserve">Запад</t>
  </si>
  <si>
    <t xml:space="preserve">Кадр (мы)</t>
  </si>
  <si>
    <t xml:space="preserve">Съёмка</t>
  </si>
  <si>
    <t xml:space="preserve">15 000 ₽ за 2 часа</t>
  </si>
  <si>
    <t xml:space="preserve">входит в пакет 32 000 ₽: 3 часа съёмки</t>
  </si>
  <si>
    <t xml:space="preserve">20 000 ₽ за 4 часа</t>
  </si>
  <si>
    <t xml:space="preserve">18 000 ₽ за 3 часа</t>
  </si>
  <si>
    <t xml:space="preserve">Пакет</t>
  </si>
  <si>
    <t xml:space="preserve">нет (оплата по позициям)</t>
  </si>
  <si>
    <t xml:space="preserve">32 000 ₽: съёмка 3 часа + 3 ролика</t>
  </si>
  <si>
    <t xml:space="preserve">Ролики, входящие в базовую цену</t>
  </si>
  <si>
    <t xml:space="preserve">не оговорено</t>
  </si>
  <si>
    <t xml:space="preserve">3 ролика</t>
  </si>
  <si>
    <t xml:space="preserve">Монтаж ролика</t>
  </si>
  <si>
    <t xml:space="preserve">5 000 ₽ за ролик</t>
  </si>
  <si>
    <t xml:space="preserve">входит в пакет (для 3 роликов)</t>
  </si>
  <si>
    <t xml:space="preserve">3 500 ₽ за ролик</t>
  </si>
  <si>
    <t xml:space="preserve">4 000 ₽ за ролик</t>
  </si>
  <si>
    <t xml:space="preserve">Дополнительные ролики</t>
  </si>
  <si>
    <t xml:space="preserve">не указано</t>
  </si>
  <si>
    <t xml:space="preserve">по запросу, цена не указана</t>
  </si>
  <si>
    <t xml:space="preserve">считаются по цене монтажа, 4 000 ₽</t>
  </si>
  <si>
    <t xml:space="preserve">Субтитры</t>
  </si>
  <si>
    <t xml:space="preserve">700 ₽ за ролик</t>
  </si>
  <si>
    <t xml:space="preserve">включены в пакет</t>
  </si>
  <si>
    <t xml:space="preserve">не указаны</t>
  </si>
  <si>
    <t xml:space="preserve">500 ₽ за ролик</t>
  </si>
  <si>
    <t xml:space="preserve">Круги правок</t>
  </si>
  <si>
    <t xml:space="preserve">1 круг правок</t>
  </si>
  <si>
    <t xml:space="preserve">правки по запросу, число не указано</t>
  </si>
  <si>
    <t xml:space="preserve">2 круга правок</t>
  </si>
  <si>
    <t xml:space="preserve">Расчёт заказа: съёмка 3 часа + 4 ролика + субтитры</t>
  </si>
  <si>
    <t xml:space="preserve">Считается только то, что прямо указано в карточке. Пустое место расчётом не закрывается: где цены нет — ячейка красная «нет данных», итог не выводится.</t>
  </si>
  <si>
    <t xml:space="preserve">Позиция заказа</t>
  </si>
  <si>
    <t xml:space="preserve">Съёмка, 3 часа</t>
  </si>
  <si>
    <t xml:space="preserve">нет данных: в карточке цена только за 2 часа</t>
  </si>
  <si>
    <t xml:space="preserve">входит в пакет 32 000 ₽</t>
  </si>
  <si>
    <t xml:space="preserve">нет данных: в карточке цена только за 4 часа</t>
  </si>
  <si>
    <t xml:space="preserve">Монтаж, 4 ролика</t>
  </si>
  <si>
    <t xml:space="preserve">в пакете только 3 ролика, 4-й — по запросу</t>
  </si>
  <si>
    <t xml:space="preserve">Субтитры, 4 ролика</t>
  </si>
  <si>
    <t xml:space="preserve">Итого за заказ (3 ч + 4 ролика + субтитры)</t>
  </si>
  <si>
    <t xml:space="preserve">не рассчитывается: неполные данные</t>
  </si>
  <si>
    <t xml:space="preserve">не рассчитывается: 4-й ролик без цены</t>
  </si>
  <si>
    <t xml:space="preserve">Сумма известных позиций</t>
  </si>
  <si>
    <t xml:space="preserve">Что покрывает эта сумма</t>
  </si>
  <si>
    <t xml:space="preserve">монтаж 4 роликов и субтитры 4 роликов; съёмка 3 часа не посчитана</t>
  </si>
  <si>
    <t xml:space="preserve">съёмку 3 часа, 3 ролика и субтитры к ним; 4-й ролик не покрыт</t>
  </si>
  <si>
    <t xml:space="preserve">монтаж 4 роликов; съёмка 3 часа и субтитры не посчитаны</t>
  </si>
  <si>
    <t xml:space="preserve">все позиции заказа целиком</t>
  </si>
  <si>
    <t xml:space="preserve">Полнота расчёта под этот заказ</t>
  </si>
  <si>
    <t xml:space="preserve">неполно: не хватает цены съёмки за 3 часа</t>
  </si>
  <si>
    <t xml:space="preserve">неполно: не хватает цены 4-го ролика</t>
  </si>
  <si>
    <t xml:space="preserve">неполно: не хватает цены съёмки за 3 часа и субтитров</t>
  </si>
  <si>
    <t xml:space="preserve">полно: все три позиции есть в карточке</t>
  </si>
  <si>
    <t xml:space="preserve">Строка «Итого за заказ» заполнена только у Кадра: у остальных студий в карточках нет хотя бы одной цены из трёх, а достраивать её нельзя. Сравнивать итог Кадра с суммой известных позиций конкурентов нельзя — это разные объёмы работ.</t>
  </si>
  <si>
    <t xml:space="preserve">Что можно сравнивать прямо (цена за единицу)</t>
  </si>
  <si>
    <t xml:space="preserve">Серые числа «расчётно» — производные от цены карточки (разделил на объём). Это не цена студии за другой объём: в карточке заказан именно тот объём, что указан.</t>
  </si>
  <si>
    <t xml:space="preserve">Показатель</t>
  </si>
  <si>
    <t xml:space="preserve">Съёмка: что в карточке</t>
  </si>
  <si>
    <t xml:space="preserve">в пакете 32 000 ₽ (3 часа)</t>
  </si>
  <si>
    <t xml:space="preserve">Цена часа съёмки, расчётно</t>
  </si>
  <si>
    <t xml:space="preserve">не выделяется: цена пакетная</t>
  </si>
  <si>
    <t xml:space="preserve">Монтаж одного ролика</t>
  </si>
  <si>
    <t xml:space="preserve">в пакете (3 ролика)</t>
  </si>
  <si>
    <t xml:space="preserve">Субтитры одного ролика</t>
  </si>
  <si>
    <t xml:space="preserve">1 круг</t>
  </si>
  <si>
    <t xml:space="preserve">не указано: правки по запросу</t>
  </si>
  <si>
    <t xml:space="preserve">Здесь сравниваются цены за единицу, а не итоги заказа. Цена часа съёмки — производная величина: у Севера карточка на 2 часа, у Запада — на 4, у Юга цена пакетная и на час не делится. У Юга субтитры и монтаж не имеют отдельной цены — сравнивать их можно только вместе с пакетом целиком.</t>
  </si>
  <si>
    <t xml:space="preserve">Каких данных не хватает для честного сравнения</t>
  </si>
  <si>
    <t xml:space="preserve">Это вопросы к карточкам, а не оценка студий. Ни одна ячейка не заполнена предположением.</t>
  </si>
  <si>
    <t xml:space="preserve">Студия</t>
  </si>
  <si>
    <t xml:space="preserve">Чего нет в карточке</t>
  </si>
  <si>
    <t xml:space="preserve">Что это блокирует</t>
  </si>
  <si>
    <t xml:space="preserve">цена съёмки за 3 часа (есть только за 2 часа)</t>
  </si>
  <si>
    <t xml:space="preserve">нельзя посчитать итог заказа; неизвестно, будет ли цена линейной</t>
  </si>
  <si>
    <t xml:space="preserve">что входит в 1 круг правок, сколько стоит второй круг</t>
  </si>
  <si>
    <t xml:space="preserve">нельзя сравнить объём правок и риск доплаты примерно у половины студий</t>
  </si>
  <si>
    <t xml:space="preserve">цена одного дополнительного ролика (нужен 4-й, сверх пакета)</t>
  </si>
  <si>
    <t xml:space="preserve">нельзя посчитать итог заказа и достройку пакета до 4 роликов</t>
  </si>
  <si>
    <t xml:space="preserve">сколько кругов правок включено и сколько стоит дополнительный</t>
  </si>
  <si>
    <t xml:space="preserve">нельзя сравнить объём правок с Севером, Западом и Кадром</t>
  </si>
  <si>
    <t xml:space="preserve">можно ли продлить съёмку сверх 3 часов и по какой цене</t>
  </si>
  <si>
    <t xml:space="preserve">неизвестен запас по времени, если на площадке понадобится больше</t>
  </si>
  <si>
    <t xml:space="preserve">цена съёмки за 3 часа (есть только за 4 часа)</t>
  </si>
  <si>
    <t xml:space="preserve">нельзя посчитать итог заказа; неясно, отдадут ли час дешевле</t>
  </si>
  <si>
    <t xml:space="preserve">есть ли субтитры и по какой цене</t>
  </si>
  <si>
    <t xml:space="preserve">в заказе субтитры обязательны — позиция не оценена вообще</t>
  </si>
  <si>
    <t xml:space="preserve">стоимость третьего круга правок</t>
  </si>
  <si>
    <t xml:space="preserve">нельзя оценить, во что упрётся превышение двух включённых кругов</t>
  </si>
  <si>
    <t xml:space="preserve">данных достаточно для расчёта этого заказа</t>
  </si>
  <si>
    <t xml:space="preserve">позиция считается целиком: съёмка 3 часа + 4 ролика + субтитры</t>
  </si>
  <si>
    <t xml:space="preserve">Что стоит подчеркнуть в предложении Кадра</t>
  </si>
  <si>
    <t xml:space="preserve">Только тезисы, которые прямо опираются на карточки. Победитель не называется: у конкурентов не хватает цен, и итоги несопоставимы.</t>
  </si>
  <si>
    <t xml:space="preserve">Тезис</t>
  </si>
  <si>
    <t xml:space="preserve">На чём основан</t>
  </si>
  <si>
    <t xml:space="preserve">Как это подать клиенту</t>
  </si>
  <si>
    <t xml:space="preserve">Полный и прозрачный расчёт заказа</t>
  </si>
  <si>
    <t xml:space="preserve">в карточке Кадра есть все три цены: 18 000 + 4 × 4 000 + 4 × 500 = 36 000 ₽</t>
  </si>
  <si>
    <t xml:space="preserve">назвать итог одной цифрой и разложить по позициям: клиент видит, за что платит, и может точно сравнить</t>
  </si>
  <si>
    <t xml:space="preserve">Съёмка ровно 3 часа — под этот заказ</t>
  </si>
  <si>
    <t xml:space="preserve">Кадр: 3 часа за 18 000 ₽; Север: 2 часа за 15 000 ₽ (часа не хватает); Запад: 4 часа за 20 000 ₽ (час лишний)</t>
  </si>
  <si>
    <t xml:space="preserve">«в вашем заказе три часа — у нас они уже в цене, доплачивать за лишний час не нужно»</t>
  </si>
  <si>
    <t xml:space="preserve">Самые дешёвые субтитры из тех, где цена названа</t>
  </si>
  <si>
    <t xml:space="preserve">Кадр: 500 ₽ за ролик; Север: 700 ₽; Юг: включены в пакет; Запад: не указаны</t>
  </si>
  <si>
    <t xml:space="preserve">сравнивать честно: у Юга субтитры уже в пакете — цена сопоставляется только вместе с пакетом целиком</t>
  </si>
  <si>
    <t xml:space="preserve">Два круга правок включены</t>
  </si>
  <si>
    <t xml:space="preserve">Кадр: 2 круга; Север: 1 круг; Запад: 2 круга; Юг: число не указано</t>
  </si>
  <si>
    <t xml:space="preserve">«правки не отдельная строка счёта — два круга уже внутри»</t>
  </si>
  <si>
    <t xml:space="preserve">Монтаж предсказуем по цене за ролик</t>
  </si>
  <si>
    <t xml:space="preserve">Кадр: 4 000 ₽ за ролик; Север: 5 000 ₽; Запад: 3 500 ₽; Юг: только для 3 роликов в пакете</t>
  </si>
  <si>
    <t xml:space="preserve">цена за каждый следующий ролик известна заранее — заказ можно расширить без переговоров о цене</t>
  </si>
  <si>
    <t xml:space="preserve">Что не делать в этом предложении</t>
  </si>
  <si>
    <t xml:space="preserve">у конкурентов отсутствуют цены, которые нельзя восстановить</t>
  </si>
  <si>
    <t xml:space="preserve">не обещать «дешевле всех» и не сравнивать наш итог 36 000 ₽ с пакетом Юга за 32 000 ₽ — в том пакете 3 ролика, а не 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</si>
</sst>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&quot; ₽&quot;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1F1F"/>
      <name val="Arial"/>
      <family val="0"/>
      <charset val="1"/>
    </font>
    <font>
      <i val="true"/>
      <sz val="9"/>
      <color rgb="FF7A7A7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C0000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10"/>
      <color rgb="FF80808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800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9C9"/>
      </left>
      <right style="thin">
        <color rgb="FFC9C9C9"/>
      </right>
      <top style="thin">
        <color rgb="FFC9C9C9"/>
      </top>
      <bottom style="thin">
        <color rgb="FFC9C9C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A7A7A"/>
      <rgbColor rgb="FF969696"/>
      <rgbColor rgb="FF003366"/>
      <rgbColor rgb="FF339966"/>
      <rgbColor rgb="FF003300"/>
      <rgbColor rgb="FF333300"/>
      <rgbColor rgb="FF993300"/>
      <rgbColor rgb="FF993366"/>
      <rgbColor rgb="FF6D28D9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5" min="2" style="0" width="34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3" customFormat="false" ht="15" hidden="false" customHeight="false" outlineLevel="0" collapsed="false">
      <c r="A3" s="2" t="s">
        <v>2</v>
      </c>
      <c r="B3" s="2"/>
      <c r="C3" s="2"/>
      <c r="D3" s="2"/>
      <c r="E3" s="2"/>
    </row>
    <row r="5" customFormat="false" ht="30" hidden="false" customHeight="true" outlineLevel="0" collapsed="false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customFormat="false" ht="15" hidden="false" customHeight="false" outlineLevel="0" collapsed="false">
      <c r="A6" s="4" t="s">
        <v>8</v>
      </c>
      <c r="B6" s="5" t="s">
        <v>9</v>
      </c>
      <c r="C6" s="5" t="s">
        <v>10</v>
      </c>
      <c r="D6" s="5" t="s">
        <v>11</v>
      </c>
      <c r="E6" s="5" t="s">
        <v>12</v>
      </c>
    </row>
    <row r="7" customFormat="false" ht="15" hidden="false" customHeight="false" outlineLevel="0" collapsed="false">
      <c r="A7" s="4" t="s">
        <v>13</v>
      </c>
      <c r="B7" s="5" t="s">
        <v>14</v>
      </c>
      <c r="C7" s="5" t="s">
        <v>15</v>
      </c>
      <c r="D7" s="5" t="s">
        <v>14</v>
      </c>
      <c r="E7" s="5" t="s">
        <v>14</v>
      </c>
    </row>
    <row r="8" customFormat="false" ht="15" hidden="false" customHeight="false" outlineLevel="0" collapsed="false">
      <c r="A8" s="4" t="s">
        <v>16</v>
      </c>
      <c r="B8" s="5" t="s">
        <v>17</v>
      </c>
      <c r="C8" s="5" t="s">
        <v>18</v>
      </c>
      <c r="D8" s="5" t="s">
        <v>17</v>
      </c>
      <c r="E8" s="5" t="s">
        <v>17</v>
      </c>
    </row>
    <row r="9" customFormat="false" ht="15" hidden="false" customHeight="false" outlineLevel="0" collapsed="false">
      <c r="A9" s="4" t="s">
        <v>19</v>
      </c>
      <c r="B9" s="5" t="s">
        <v>20</v>
      </c>
      <c r="C9" s="5" t="s">
        <v>21</v>
      </c>
      <c r="D9" s="5" t="s">
        <v>22</v>
      </c>
      <c r="E9" s="5" t="s">
        <v>23</v>
      </c>
    </row>
    <row r="10" customFormat="false" ht="15" hidden="false" customHeight="false" outlineLevel="0" collapsed="false">
      <c r="A10" s="4" t="s">
        <v>24</v>
      </c>
      <c r="B10" s="5" t="s">
        <v>25</v>
      </c>
      <c r="C10" s="5" t="s">
        <v>26</v>
      </c>
      <c r="D10" s="5" t="s">
        <v>25</v>
      </c>
      <c r="E10" s="5" t="s">
        <v>27</v>
      </c>
    </row>
    <row r="11" customFormat="false" ht="15" hidden="false" customHeight="false" outlineLevel="0" collapsed="false">
      <c r="A11" s="4" t="s">
        <v>28</v>
      </c>
      <c r="B11" s="5" t="s">
        <v>29</v>
      </c>
      <c r="C11" s="5" t="s">
        <v>30</v>
      </c>
      <c r="D11" s="5" t="s">
        <v>31</v>
      </c>
      <c r="E11" s="5" t="s">
        <v>32</v>
      </c>
    </row>
    <row r="12" customFormat="false" ht="15" hidden="false" customHeight="false" outlineLevel="0" collapsed="false">
      <c r="A12" s="4" t="s">
        <v>33</v>
      </c>
      <c r="B12" s="5" t="s">
        <v>34</v>
      </c>
      <c r="C12" s="5" t="s">
        <v>35</v>
      </c>
      <c r="D12" s="5" t="s">
        <v>36</v>
      </c>
      <c r="E12" s="5" t="s">
        <v>36</v>
      </c>
    </row>
  </sheetData>
  <mergeCells count="3">
    <mergeCell ref="A1:E1"/>
    <mergeCell ref="A2:E2"/>
    <mergeCell ref="A3:E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5" min="2" style="0" width="30"/>
  </cols>
  <sheetData>
    <row r="1" customFormat="false" ht="17.35" hidden="false" customHeight="false" outlineLevel="0" collapsed="false">
      <c r="A1" s="1" t="s">
        <v>37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3" customFormat="false" ht="15" hidden="false" customHeight="false" outlineLevel="0" collapsed="false">
      <c r="A3" s="2" t="s">
        <v>38</v>
      </c>
      <c r="B3" s="2"/>
      <c r="C3" s="2"/>
      <c r="D3" s="2"/>
      <c r="E3" s="2"/>
    </row>
    <row r="5" customFormat="false" ht="30" hidden="false" customHeight="true" outlineLevel="0" collapsed="false">
      <c r="A5" s="3" t="s">
        <v>39</v>
      </c>
      <c r="B5" s="3" t="s">
        <v>4</v>
      </c>
      <c r="C5" s="3" t="s">
        <v>5</v>
      </c>
      <c r="D5" s="3" t="s">
        <v>6</v>
      </c>
      <c r="E5" s="3" t="s">
        <v>7</v>
      </c>
    </row>
    <row r="6" customFormat="false" ht="42" hidden="false" customHeight="true" outlineLevel="0" collapsed="false">
      <c r="A6" s="4" t="s">
        <v>40</v>
      </c>
      <c r="B6" s="6" t="s">
        <v>41</v>
      </c>
      <c r="C6" s="5" t="s">
        <v>42</v>
      </c>
      <c r="D6" s="6" t="s">
        <v>43</v>
      </c>
      <c r="E6" s="7" t="n">
        <f aca="false">18000</f>
        <v>18000</v>
      </c>
    </row>
    <row r="7" customFormat="false" ht="42" hidden="false" customHeight="true" outlineLevel="0" collapsed="false">
      <c r="A7" s="4" t="s">
        <v>44</v>
      </c>
      <c r="B7" s="7" t="n">
        <f aca="false">4*5000</f>
        <v>20000</v>
      </c>
      <c r="C7" s="5" t="s">
        <v>45</v>
      </c>
      <c r="D7" s="7" t="n">
        <f aca="false">4*3500</f>
        <v>14000</v>
      </c>
      <c r="E7" s="7" t="n">
        <f aca="false">4*4000</f>
        <v>16000</v>
      </c>
    </row>
    <row r="8" customFormat="false" ht="42" hidden="false" customHeight="true" outlineLevel="0" collapsed="false">
      <c r="A8" s="4" t="s">
        <v>46</v>
      </c>
      <c r="B8" s="7" t="n">
        <f aca="false">4*700</f>
        <v>2800</v>
      </c>
      <c r="C8" s="5" t="s">
        <v>30</v>
      </c>
      <c r="D8" s="6" t="s">
        <v>31</v>
      </c>
      <c r="E8" s="7" t="n">
        <f aca="false">4*500</f>
        <v>2000</v>
      </c>
    </row>
    <row r="9" customFormat="false" ht="42" hidden="false" customHeight="true" outlineLevel="0" collapsed="false">
      <c r="A9" s="4" t="s">
        <v>47</v>
      </c>
      <c r="B9" s="6" t="s">
        <v>48</v>
      </c>
      <c r="C9" s="6" t="s">
        <v>49</v>
      </c>
      <c r="D9" s="6" t="s">
        <v>48</v>
      </c>
      <c r="E9" s="7" t="n">
        <f aca="false">SUM(E6:E8)</f>
        <v>36000</v>
      </c>
    </row>
    <row r="10" customFormat="false" ht="42" hidden="false" customHeight="true" outlineLevel="0" collapsed="false">
      <c r="A10" s="4" t="s">
        <v>50</v>
      </c>
      <c r="B10" s="7" t="n">
        <f aca="false">SUM(B6:B8)</f>
        <v>22800</v>
      </c>
      <c r="C10" s="8" t="n">
        <v>32000</v>
      </c>
      <c r="D10" s="7" t="n">
        <f aca="false">SUM(D6:D8)</f>
        <v>14000</v>
      </c>
      <c r="E10" s="7" t="n">
        <f aca="false">SUM(E6:E8)</f>
        <v>36000</v>
      </c>
    </row>
    <row r="11" customFormat="false" ht="42" hidden="false" customHeight="true" outlineLevel="0" collapsed="false">
      <c r="A11" s="4" t="s">
        <v>51</v>
      </c>
      <c r="B11" s="5" t="s">
        <v>52</v>
      </c>
      <c r="C11" s="5" t="s">
        <v>53</v>
      </c>
      <c r="D11" s="5" t="s">
        <v>54</v>
      </c>
      <c r="E11" s="5" t="s">
        <v>55</v>
      </c>
    </row>
    <row r="12" customFormat="false" ht="42" hidden="false" customHeight="true" outlineLevel="0" collapsed="false">
      <c r="A12" s="4" t="s">
        <v>56</v>
      </c>
      <c r="B12" s="6" t="s">
        <v>57</v>
      </c>
      <c r="C12" s="6" t="s">
        <v>58</v>
      </c>
      <c r="D12" s="6" t="s">
        <v>59</v>
      </c>
      <c r="E12" s="5" t="s">
        <v>60</v>
      </c>
    </row>
    <row r="14" customFormat="false" ht="30" hidden="false" customHeight="true" outlineLevel="0" collapsed="false">
      <c r="A14" s="2" t="s">
        <v>61</v>
      </c>
      <c r="B14" s="2"/>
      <c r="C14" s="2"/>
      <c r="D14" s="2"/>
      <c r="E14" s="2"/>
    </row>
  </sheetData>
  <mergeCells count="4">
    <mergeCell ref="A1:E1"/>
    <mergeCell ref="A2:E2"/>
    <mergeCell ref="A3:E3"/>
    <mergeCell ref="A14:E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5" min="2" style="0" width="30"/>
  </cols>
  <sheetData>
    <row r="1" customFormat="false" ht="17.35" hidden="false" customHeight="false" outlineLevel="0" collapsed="false">
      <c r="A1" s="1" t="s">
        <v>62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3" customFormat="false" ht="15" hidden="false" customHeight="false" outlineLevel="0" collapsed="false">
      <c r="A3" s="2" t="s">
        <v>63</v>
      </c>
      <c r="B3" s="2"/>
      <c r="C3" s="2"/>
      <c r="D3" s="2"/>
      <c r="E3" s="2"/>
    </row>
    <row r="5" customFormat="false" ht="30" hidden="false" customHeight="true" outlineLevel="0" collapsed="false">
      <c r="A5" s="3" t="s">
        <v>64</v>
      </c>
      <c r="B5" s="3" t="s">
        <v>4</v>
      </c>
      <c r="C5" s="3" t="s">
        <v>5</v>
      </c>
      <c r="D5" s="3" t="s">
        <v>6</v>
      </c>
      <c r="E5" s="3" t="s">
        <v>7</v>
      </c>
    </row>
    <row r="6" customFormat="false" ht="31.5" hidden="false" customHeight="true" outlineLevel="0" collapsed="false">
      <c r="A6" s="4" t="s">
        <v>65</v>
      </c>
      <c r="B6" s="5" t="s">
        <v>9</v>
      </c>
      <c r="C6" s="5" t="s">
        <v>66</v>
      </c>
      <c r="D6" s="5" t="s">
        <v>11</v>
      </c>
      <c r="E6" s="5" t="s">
        <v>12</v>
      </c>
    </row>
    <row r="7" customFormat="false" ht="31.5" hidden="false" customHeight="true" outlineLevel="0" collapsed="false">
      <c r="A7" s="4" t="s">
        <v>67</v>
      </c>
      <c r="B7" s="9" t="n">
        <f aca="false">15000/2</f>
        <v>7500</v>
      </c>
      <c r="C7" s="6" t="s">
        <v>68</v>
      </c>
      <c r="D7" s="9" t="n">
        <f aca="false">20000/4</f>
        <v>5000</v>
      </c>
      <c r="E7" s="9" t="n">
        <f aca="false">18000/3</f>
        <v>6000</v>
      </c>
    </row>
    <row r="8" customFormat="false" ht="31.5" hidden="false" customHeight="true" outlineLevel="0" collapsed="false">
      <c r="A8" s="4" t="s">
        <v>69</v>
      </c>
      <c r="B8" s="8" t="n">
        <v>5000</v>
      </c>
      <c r="C8" s="5" t="s">
        <v>70</v>
      </c>
      <c r="D8" s="8" t="n">
        <v>3500</v>
      </c>
      <c r="E8" s="8" t="n">
        <v>4000</v>
      </c>
    </row>
    <row r="9" customFormat="false" ht="31.5" hidden="false" customHeight="true" outlineLevel="0" collapsed="false">
      <c r="A9" s="4" t="s">
        <v>71</v>
      </c>
      <c r="B9" s="8" t="n">
        <v>700</v>
      </c>
      <c r="C9" s="5" t="s">
        <v>30</v>
      </c>
      <c r="D9" s="6" t="s">
        <v>31</v>
      </c>
      <c r="E9" s="8" t="n">
        <v>500</v>
      </c>
    </row>
    <row r="10" customFormat="false" ht="31.5" hidden="false" customHeight="true" outlineLevel="0" collapsed="false">
      <c r="A10" s="4" t="s">
        <v>33</v>
      </c>
      <c r="B10" s="10" t="s">
        <v>72</v>
      </c>
      <c r="C10" s="6" t="s">
        <v>73</v>
      </c>
      <c r="D10" s="8" t="n">
        <v>2</v>
      </c>
      <c r="E10" s="8" t="n">
        <v>2</v>
      </c>
    </row>
    <row r="12" customFormat="false" ht="15" hidden="false" customHeight="false" outlineLevel="0" collapsed="false">
      <c r="A12" s="2" t="s">
        <v>74</v>
      </c>
      <c r="B12" s="2"/>
      <c r="C12" s="2"/>
      <c r="D12" s="2"/>
      <c r="E12" s="2"/>
    </row>
  </sheetData>
  <mergeCells count="4">
    <mergeCell ref="A1:E1"/>
    <mergeCell ref="A2:E2"/>
    <mergeCell ref="A3:E3"/>
    <mergeCell ref="A12:E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52"/>
    <col collapsed="false" customWidth="true" hidden="false" outlineLevel="0" max="3" min="3" style="0" width="44"/>
  </cols>
  <sheetData>
    <row r="1" customFormat="false" ht="17.35" hidden="false" customHeight="false" outlineLevel="0" collapsed="false">
      <c r="A1" s="1" t="s">
        <v>75</v>
      </c>
      <c r="B1" s="1"/>
      <c r="C1" s="1"/>
    </row>
    <row r="2" customFormat="false" ht="15" hidden="false" customHeight="false" outlineLevel="0" collapsed="false">
      <c r="A2" s="2" t="s">
        <v>1</v>
      </c>
      <c r="B2" s="2"/>
      <c r="C2" s="2"/>
    </row>
    <row r="3" customFormat="false" ht="15" hidden="false" customHeight="false" outlineLevel="0" collapsed="false">
      <c r="A3" s="2" t="s">
        <v>76</v>
      </c>
      <c r="B3" s="2"/>
      <c r="C3" s="2"/>
    </row>
    <row r="5" customFormat="false" ht="30" hidden="false" customHeight="true" outlineLevel="0" collapsed="false">
      <c r="A5" s="3" t="s">
        <v>77</v>
      </c>
      <c r="B5" s="3" t="s">
        <v>78</v>
      </c>
      <c r="C5" s="3" t="s">
        <v>79</v>
      </c>
    </row>
    <row r="6" customFormat="false" ht="30" hidden="false" customHeight="true" outlineLevel="0" collapsed="false">
      <c r="A6" s="4" t="s">
        <v>4</v>
      </c>
      <c r="B6" s="5" t="s">
        <v>80</v>
      </c>
      <c r="C6" s="5" t="s">
        <v>81</v>
      </c>
    </row>
    <row r="7" customFormat="false" ht="30" hidden="false" customHeight="true" outlineLevel="0" collapsed="false">
      <c r="A7" s="4" t="s">
        <v>4</v>
      </c>
      <c r="B7" s="5" t="s">
        <v>82</v>
      </c>
      <c r="C7" s="5" t="s">
        <v>83</v>
      </c>
    </row>
    <row r="8" customFormat="false" ht="30" hidden="false" customHeight="true" outlineLevel="0" collapsed="false">
      <c r="A8" s="4" t="s">
        <v>5</v>
      </c>
      <c r="B8" s="5" t="s">
        <v>84</v>
      </c>
      <c r="C8" s="5" t="s">
        <v>85</v>
      </c>
    </row>
    <row r="9" customFormat="false" ht="30" hidden="false" customHeight="true" outlineLevel="0" collapsed="false">
      <c r="A9" s="4" t="s">
        <v>5</v>
      </c>
      <c r="B9" s="5" t="s">
        <v>86</v>
      </c>
      <c r="C9" s="5" t="s">
        <v>87</v>
      </c>
    </row>
    <row r="10" customFormat="false" ht="30" hidden="false" customHeight="true" outlineLevel="0" collapsed="false">
      <c r="A10" s="4" t="s">
        <v>5</v>
      </c>
      <c r="B10" s="5" t="s">
        <v>88</v>
      </c>
      <c r="C10" s="5" t="s">
        <v>89</v>
      </c>
    </row>
    <row r="11" customFormat="false" ht="30" hidden="false" customHeight="true" outlineLevel="0" collapsed="false">
      <c r="A11" s="4" t="s">
        <v>6</v>
      </c>
      <c r="B11" s="5" t="s">
        <v>90</v>
      </c>
      <c r="C11" s="5" t="s">
        <v>91</v>
      </c>
    </row>
    <row r="12" customFormat="false" ht="30" hidden="false" customHeight="true" outlineLevel="0" collapsed="false">
      <c r="A12" s="4" t="s">
        <v>6</v>
      </c>
      <c r="B12" s="5" t="s">
        <v>92</v>
      </c>
      <c r="C12" s="5" t="s">
        <v>93</v>
      </c>
    </row>
    <row r="13" customFormat="false" ht="30" hidden="false" customHeight="true" outlineLevel="0" collapsed="false">
      <c r="A13" s="4" t="s">
        <v>6</v>
      </c>
      <c r="B13" s="5" t="s">
        <v>94</v>
      </c>
      <c r="C13" s="5" t="s">
        <v>95</v>
      </c>
    </row>
    <row r="14" customFormat="false" ht="30" hidden="false" customHeight="true" outlineLevel="0" collapsed="false">
      <c r="A14" s="4" t="s">
        <v>7</v>
      </c>
      <c r="B14" s="5" t="s">
        <v>96</v>
      </c>
      <c r="C14" s="5" t="s">
        <v>97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44"/>
  </cols>
  <sheetData>
    <row r="1" customFormat="false" ht="17.35" hidden="false" customHeight="false" outlineLevel="0" collapsed="false">
      <c r="A1" s="1" t="s">
        <v>98</v>
      </c>
      <c r="B1" s="1"/>
      <c r="C1" s="1"/>
    </row>
    <row r="2" customFormat="false" ht="15" hidden="false" customHeight="false" outlineLevel="0" collapsed="false">
      <c r="A2" s="2" t="s">
        <v>1</v>
      </c>
      <c r="B2" s="2"/>
      <c r="C2" s="2"/>
    </row>
    <row r="3" customFormat="false" ht="15" hidden="false" customHeight="false" outlineLevel="0" collapsed="false">
      <c r="A3" s="2" t="s">
        <v>99</v>
      </c>
      <c r="B3" s="2"/>
      <c r="C3" s="2"/>
    </row>
    <row r="5" customFormat="false" ht="30" hidden="false" customHeight="true" outlineLevel="0" collapsed="false">
      <c r="A5" s="3" t="s">
        <v>100</v>
      </c>
      <c r="B5" s="3" t="s">
        <v>101</v>
      </c>
      <c r="C5" s="3" t="s">
        <v>102</v>
      </c>
    </row>
    <row r="6" customFormat="false" ht="45.75" hidden="false" customHeight="true" outlineLevel="0" collapsed="false">
      <c r="A6" s="4" t="s">
        <v>103</v>
      </c>
      <c r="B6" s="5" t="s">
        <v>104</v>
      </c>
      <c r="C6" s="5" t="s">
        <v>105</v>
      </c>
    </row>
    <row r="7" customFormat="false" ht="45.75" hidden="false" customHeight="true" outlineLevel="0" collapsed="false">
      <c r="A7" s="4" t="s">
        <v>106</v>
      </c>
      <c r="B7" s="5" t="s">
        <v>107</v>
      </c>
      <c r="C7" s="5" t="s">
        <v>108</v>
      </c>
    </row>
    <row r="8" customFormat="false" ht="45.75" hidden="false" customHeight="true" outlineLevel="0" collapsed="false">
      <c r="A8" s="4" t="s">
        <v>109</v>
      </c>
      <c r="B8" s="5" t="s">
        <v>110</v>
      </c>
      <c r="C8" s="5" t="s">
        <v>111</v>
      </c>
    </row>
    <row r="9" customFormat="false" ht="45.75" hidden="false" customHeight="true" outlineLevel="0" collapsed="false">
      <c r="A9" s="4" t="s">
        <v>112</v>
      </c>
      <c r="B9" s="5" t="s">
        <v>113</v>
      </c>
      <c r="C9" s="5" t="s">
        <v>114</v>
      </c>
    </row>
    <row r="10" customFormat="false" ht="45.75" hidden="false" customHeight="true" outlineLevel="0" collapsed="false">
      <c r="A10" s="4" t="s">
        <v>115</v>
      </c>
      <c r="B10" s="5" t="s">
        <v>116</v>
      </c>
      <c r="C10" s="5" t="s">
        <v>117</v>
      </c>
    </row>
    <row r="11" customFormat="false" ht="45.75" hidden="false" customHeight="true" outlineLevel="0" collapsed="false">
      <c r="A11" s="4" t="s">
        <v>118</v>
      </c>
      <c r="B11" s="5" t="s">
        <v>119</v>
      </c>
      <c r="C11" s="5" t="s">
        <v>120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2026-09-12T16:25:45Z</dcterms:created>
  <dc:creator>openpyxl</dc:creator>
  <dc:description/>
  <dc:language>en-US</dc:language>
  <cp:lastModifiedBy/>
  <dcterms:modified xsi:type="dcterms:W3CDTF">2026-09-12T16:25:45Z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